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7648A25-FF5E-4631-A129-723F39EE261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E8" i="2"/>
  <c r="F8" i="2"/>
  <c r="G8" i="2"/>
  <c r="H8" i="2"/>
  <c r="D5" i="2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C63" i="1"/>
  <c r="D4" i="2" s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C94" i="1"/>
  <c r="D98" i="1"/>
  <c r="D99" i="1"/>
  <c r="D100" i="1"/>
  <c r="D101" i="1"/>
  <c r="D102" i="1"/>
  <c r="D125" i="1" s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C125" i="1"/>
  <c r="D6" i="2" s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C156" i="1"/>
  <c r="D7" i="2" s="1"/>
  <c r="C31" i="1"/>
  <c r="D3" i="2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7" i="2" l="1"/>
  <c r="B6" i="2"/>
  <c r="B4" i="2"/>
  <c r="B3" i="2"/>
  <c r="B8" i="2" s="1"/>
  <c r="D8" i="2"/>
  <c r="D156" i="1"/>
  <c r="D63" i="1"/>
  <c r="D94" i="1"/>
  <c r="B5" i="2"/>
  <c r="D31" i="1"/>
</calcChain>
</file>

<file path=xl/sharedStrings.xml><?xml version="1.0" encoding="utf-8"?>
<sst xmlns="http://schemas.openxmlformats.org/spreadsheetml/2006/main" count="310" uniqueCount="52">
  <si>
    <t>4.4.1 Percentage expenditure incurred on maintenance of physical facilities and academic support facilities excluding salary component, during the last five years</t>
  </si>
  <si>
    <t>Year 1 (2018-19)</t>
  </si>
  <si>
    <t>Head of expenditure (for ex. Repair and maintenance)</t>
  </si>
  <si>
    <t>Item of expenditure (for ex. AMC for Lab equipment and computers, garden maintenance etc.)</t>
  </si>
  <si>
    <t>Amount 
(INR in Lakhs)</t>
  </si>
  <si>
    <t>Percentage of Expenditure to Net Income (Fees Received)</t>
  </si>
  <si>
    <t>Revenue Expenditure</t>
  </si>
  <si>
    <t>Advertisement Expenses</t>
  </si>
  <si>
    <t>Annual Functions</t>
  </si>
  <si>
    <t>Books Expenses</t>
  </si>
  <si>
    <t>Computer Expenses</t>
  </si>
  <si>
    <t>Cultural &amp; Festival Activity</t>
  </si>
  <si>
    <t>Electricity Expenses</t>
  </si>
  <si>
    <t>General Expenses</t>
  </si>
  <si>
    <t>Internet Expenses</t>
  </si>
  <si>
    <t>Laboratory Expenses</t>
  </si>
  <si>
    <t>Legal And Professional Fees</t>
  </si>
  <si>
    <t>Printing &amp; Stationery</t>
  </si>
  <si>
    <t>Repair And Maintainance</t>
  </si>
  <si>
    <t>Security Charges</t>
  </si>
  <si>
    <t>Sports Expenses</t>
  </si>
  <si>
    <t>Staff Welfare Expenses</t>
  </si>
  <si>
    <t>Housekeeping Charges - Contract Fees</t>
  </si>
  <si>
    <t>Telephone Expenses</t>
  </si>
  <si>
    <t>University And Board Expenses</t>
  </si>
  <si>
    <t>Website Maintainance Expenses</t>
  </si>
  <si>
    <t>Year 2 (2019-20)</t>
  </si>
  <si>
    <t>Conveyance, Travelling and Transprot Expenses</t>
  </si>
  <si>
    <t>Water Charges</t>
  </si>
  <si>
    <t>Commission Expenses</t>
  </si>
  <si>
    <t>Donation for Education</t>
  </si>
  <si>
    <t>Year 3 (2020-21)</t>
  </si>
  <si>
    <t>Year 4 (2021-22)</t>
  </si>
  <si>
    <t>Year 5 (2022-23)</t>
  </si>
  <si>
    <t>ID expencess</t>
  </si>
  <si>
    <t>News papers</t>
  </si>
  <si>
    <t>Health and cleanliness</t>
  </si>
  <si>
    <t>Examination exp.</t>
  </si>
  <si>
    <t>Year</t>
  </si>
  <si>
    <t>Total Expenditure</t>
  </si>
  <si>
    <t>Of HEI (In Lakhs)</t>
  </si>
  <si>
    <t>Expenditure on Salary Component (In Lakhs)</t>
  </si>
  <si>
    <t>Expenditure Excluding Salary (In Lakhs)</t>
  </si>
  <si>
    <t>Expenditure for infrastructure development (In Lakhs)</t>
  </si>
  <si>
    <t>Expenditure on maintained of Academic facilities excluding salaries (In Lakhs)</t>
  </si>
  <si>
    <t>Expenditure on maintained of physical facilities excluding salaries (In Lakhs)</t>
  </si>
  <si>
    <t>Other Expenses Excluding Salary (In Lakhs)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</si>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</sst>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10" fontId="0" fillId="0" borderId="3" xfId="0" applyNumberFormat="1" applyBorder="1"/>
    <xf numFmtId="0" fontId="1" fillId="0" borderId="3" xfId="0" applyFont="1" applyBorder="1"/>
    <xf numFmtId="10" fontId="1" fillId="0" borderId="3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65" fontId="0" fillId="0" borderId="3" xfId="0" applyNumberFormat="1" applyBorder="1"/>
    <xf numFmtId="165" fontId="1" fillId="0" borderId="3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/>
    <xf numFmtId="2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6"/>
  <sheetViews>
    <sheetView topLeftCell="A90" workbookViewId="0">
      <selection activeCell="A127" sqref="A127:D156"/>
    </sheetView>
  </sheetViews>
  <sheetFormatPr defaultRowHeight="15" x14ac:dyDescent="0.25"/>
  <cols>
    <col min="1" max="1" width="21.42578125" customWidth="1"/>
    <col min="2" max="2" width="32.85546875" customWidth="1"/>
    <col min="3" max="3" width="13.5703125" customWidth="1"/>
    <col min="4" max="4" width="18.5703125" customWidth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2" t="s">
        <v>1</v>
      </c>
      <c r="B2" s="22"/>
      <c r="C2" s="22"/>
      <c r="D2" s="22"/>
    </row>
    <row r="3" spans="1:4" ht="47.25" customHeight="1" x14ac:dyDescent="0.25">
      <c r="A3" s="1" t="s">
        <v>2</v>
      </c>
      <c r="B3" s="1" t="s">
        <v>3</v>
      </c>
      <c r="C3" s="1" t="s">
        <v>4</v>
      </c>
      <c r="D3" s="1" t="s">
        <v>5</v>
      </c>
    </row>
    <row r="4" spans="1:4" x14ac:dyDescent="0.25">
      <c r="A4" s="2" t="s">
        <v>6</v>
      </c>
      <c r="B4" s="2" t="s">
        <v>7</v>
      </c>
      <c r="C4" s="8">
        <v>0.17175000000000001</v>
      </c>
      <c r="D4" s="3">
        <f t="shared" ref="D4:D30" si="0">C4/56.35</f>
        <v>3.0479148181011538E-3</v>
      </c>
    </row>
    <row r="5" spans="1:4" x14ac:dyDescent="0.25">
      <c r="A5" s="2" t="s">
        <v>6</v>
      </c>
      <c r="B5" s="2" t="s">
        <v>8</v>
      </c>
      <c r="C5" s="8">
        <v>0.10451000000000001</v>
      </c>
      <c r="D5" s="3">
        <f t="shared" si="0"/>
        <v>1.8546583850931678E-3</v>
      </c>
    </row>
    <row r="6" spans="1:4" x14ac:dyDescent="0.25">
      <c r="A6" s="2" t="s">
        <v>6</v>
      </c>
      <c r="B6" s="2" t="s">
        <v>9</v>
      </c>
      <c r="C6" s="8">
        <v>0.84541999999999995</v>
      </c>
      <c r="D6" s="3">
        <f t="shared" si="0"/>
        <v>1.5003016858917478E-2</v>
      </c>
    </row>
    <row r="7" spans="1:4" x14ac:dyDescent="0.25">
      <c r="A7" s="2" t="s">
        <v>6</v>
      </c>
      <c r="B7" s="2" t="s">
        <v>27</v>
      </c>
      <c r="C7" s="8">
        <v>0.24126</v>
      </c>
      <c r="D7" s="3">
        <f t="shared" si="0"/>
        <v>4.2814551907719607E-3</v>
      </c>
    </row>
    <row r="8" spans="1:4" x14ac:dyDescent="0.25">
      <c r="A8" s="2" t="s">
        <v>6</v>
      </c>
      <c r="B8" s="2" t="s">
        <v>10</v>
      </c>
      <c r="C8" s="8">
        <v>0.2253</v>
      </c>
      <c r="D8" s="3">
        <f t="shared" si="0"/>
        <v>3.9982253771073646E-3</v>
      </c>
    </row>
    <row r="9" spans="1:4" x14ac:dyDescent="0.25">
      <c r="A9" s="2" t="s">
        <v>6</v>
      </c>
      <c r="B9" s="2" t="s">
        <v>11</v>
      </c>
      <c r="C9" s="8"/>
      <c r="D9" s="3">
        <f t="shared" si="0"/>
        <v>0</v>
      </c>
    </row>
    <row r="10" spans="1:4" x14ac:dyDescent="0.25">
      <c r="A10" s="2" t="s">
        <v>6</v>
      </c>
      <c r="B10" s="2" t="s">
        <v>12</v>
      </c>
      <c r="C10" s="8">
        <v>0.18226999999999999</v>
      </c>
      <c r="D10" s="3">
        <f t="shared" si="0"/>
        <v>3.2346051464063885E-3</v>
      </c>
    </row>
    <row r="11" spans="1:4" x14ac:dyDescent="0.25">
      <c r="A11" s="2" t="s">
        <v>6</v>
      </c>
      <c r="B11" s="2" t="s">
        <v>13</v>
      </c>
      <c r="C11" s="8">
        <v>1.3986400000000001</v>
      </c>
      <c r="D11" s="3">
        <f t="shared" si="0"/>
        <v>2.4820585625554573E-2</v>
      </c>
    </row>
    <row r="12" spans="1:4" x14ac:dyDescent="0.25">
      <c r="A12" s="2" t="s">
        <v>6</v>
      </c>
      <c r="B12" s="2" t="s">
        <v>14</v>
      </c>
      <c r="C12" s="8"/>
      <c r="D12" s="3">
        <f t="shared" si="0"/>
        <v>0</v>
      </c>
    </row>
    <row r="13" spans="1:4" x14ac:dyDescent="0.25">
      <c r="A13" s="2" t="s">
        <v>6</v>
      </c>
      <c r="B13" s="2" t="s">
        <v>15</v>
      </c>
      <c r="C13" s="8">
        <v>9.6540000000000001E-2</v>
      </c>
      <c r="D13" s="3">
        <f t="shared" si="0"/>
        <v>1.7132209405501331E-3</v>
      </c>
    </row>
    <row r="14" spans="1:4" x14ac:dyDescent="0.25">
      <c r="A14" s="2" t="s">
        <v>6</v>
      </c>
      <c r="B14" s="2" t="s">
        <v>16</v>
      </c>
      <c r="C14" s="8"/>
      <c r="D14" s="3">
        <f t="shared" si="0"/>
        <v>0</v>
      </c>
    </row>
    <row r="15" spans="1:4" x14ac:dyDescent="0.25">
      <c r="A15" s="2" t="s">
        <v>6</v>
      </c>
      <c r="B15" s="2" t="s">
        <v>17</v>
      </c>
      <c r="C15" s="8">
        <v>0.44220999999999999</v>
      </c>
      <c r="D15" s="3">
        <f t="shared" si="0"/>
        <v>7.8475598935226262E-3</v>
      </c>
    </row>
    <row r="16" spans="1:4" x14ac:dyDescent="0.25">
      <c r="A16" s="2" t="s">
        <v>6</v>
      </c>
      <c r="B16" s="2" t="s">
        <v>18</v>
      </c>
      <c r="C16" s="8">
        <v>2.1299999999999999E-2</v>
      </c>
      <c r="D16" s="3">
        <f t="shared" si="0"/>
        <v>3.7799467613132209E-4</v>
      </c>
    </row>
    <row r="17" spans="1:4" x14ac:dyDescent="0.25">
      <c r="A17" s="2" t="s">
        <v>6</v>
      </c>
      <c r="B17" s="2" t="s">
        <v>19</v>
      </c>
      <c r="C17" s="8"/>
      <c r="D17" s="3">
        <f t="shared" si="0"/>
        <v>0</v>
      </c>
    </row>
    <row r="18" spans="1:4" x14ac:dyDescent="0.25">
      <c r="A18" s="2" t="s">
        <v>6</v>
      </c>
      <c r="B18" s="2" t="s">
        <v>20</v>
      </c>
      <c r="C18" s="8"/>
      <c r="D18" s="3">
        <f t="shared" si="0"/>
        <v>0</v>
      </c>
    </row>
    <row r="19" spans="1:4" x14ac:dyDescent="0.25">
      <c r="A19" s="2" t="s">
        <v>6</v>
      </c>
      <c r="B19" s="2" t="s">
        <v>21</v>
      </c>
      <c r="C19" s="8">
        <v>2.1499999999999998E-2</v>
      </c>
      <c r="D19" s="3">
        <f t="shared" si="0"/>
        <v>3.8154392191659268E-4</v>
      </c>
    </row>
    <row r="20" spans="1:4" x14ac:dyDescent="0.25">
      <c r="A20" s="2" t="s">
        <v>6</v>
      </c>
      <c r="B20" s="2" t="s">
        <v>22</v>
      </c>
      <c r="C20" s="8"/>
      <c r="D20" s="3">
        <f t="shared" si="0"/>
        <v>0</v>
      </c>
    </row>
    <row r="21" spans="1:4" x14ac:dyDescent="0.25">
      <c r="A21" s="2" t="s">
        <v>6</v>
      </c>
      <c r="B21" s="2" t="s">
        <v>23</v>
      </c>
      <c r="C21" s="8">
        <v>0.23741000000000001</v>
      </c>
      <c r="D21" s="3">
        <f t="shared" si="0"/>
        <v>4.2131322094055013E-3</v>
      </c>
    </row>
    <row r="22" spans="1:4" x14ac:dyDescent="0.25">
      <c r="A22" s="2" t="s">
        <v>6</v>
      </c>
      <c r="B22" s="2" t="s">
        <v>24</v>
      </c>
      <c r="C22" s="8">
        <v>8.3550799999999992</v>
      </c>
      <c r="D22" s="3">
        <f t="shared" si="0"/>
        <v>0.14827116237799465</v>
      </c>
    </row>
    <row r="23" spans="1:4" x14ac:dyDescent="0.25">
      <c r="A23" s="2" t="s">
        <v>6</v>
      </c>
      <c r="B23" s="2" t="s">
        <v>28</v>
      </c>
      <c r="C23" s="8">
        <v>0.15129999999999999</v>
      </c>
      <c r="D23" s="3">
        <f t="shared" si="0"/>
        <v>2.6850044365572313E-3</v>
      </c>
    </row>
    <row r="24" spans="1:4" x14ac:dyDescent="0.25">
      <c r="A24" s="2" t="s">
        <v>6</v>
      </c>
      <c r="B24" s="2" t="s">
        <v>25</v>
      </c>
      <c r="C24" s="8"/>
      <c r="D24" s="3">
        <f t="shared" si="0"/>
        <v>0</v>
      </c>
    </row>
    <row r="25" spans="1:4" x14ac:dyDescent="0.25">
      <c r="A25" s="2" t="s">
        <v>6</v>
      </c>
      <c r="B25" s="2" t="s">
        <v>34</v>
      </c>
      <c r="C25" s="8">
        <v>0.32185000000000002</v>
      </c>
      <c r="D25" s="3">
        <f t="shared" si="0"/>
        <v>5.7116237799467616E-3</v>
      </c>
    </row>
    <row r="26" spans="1:4" x14ac:dyDescent="0.25">
      <c r="A26" s="2" t="s">
        <v>6</v>
      </c>
      <c r="B26" s="2" t="s">
        <v>35</v>
      </c>
      <c r="C26" s="8">
        <v>0.70699999999999996</v>
      </c>
      <c r="D26" s="3">
        <f t="shared" si="0"/>
        <v>1.2546583850931676E-2</v>
      </c>
    </row>
    <row r="27" spans="1:4" x14ac:dyDescent="0.25">
      <c r="A27" s="2" t="s">
        <v>6</v>
      </c>
      <c r="B27" s="2" t="s">
        <v>36</v>
      </c>
      <c r="C27" s="8">
        <v>6.8830000000000002E-2</v>
      </c>
      <c r="D27" s="3">
        <f t="shared" si="0"/>
        <v>1.2214729370008874E-3</v>
      </c>
    </row>
    <row r="28" spans="1:4" x14ac:dyDescent="0.25">
      <c r="A28" s="2" t="s">
        <v>6</v>
      </c>
      <c r="B28" s="2" t="s">
        <v>37</v>
      </c>
      <c r="C28" s="8">
        <v>3.7240899999999999</v>
      </c>
      <c r="D28" s="3">
        <f t="shared" si="0"/>
        <v>6.6088553682342496E-2</v>
      </c>
    </row>
    <row r="29" spans="1:4" x14ac:dyDescent="0.25">
      <c r="A29" s="2" t="s">
        <v>6</v>
      </c>
      <c r="B29" s="2" t="s">
        <v>29</v>
      </c>
      <c r="C29" s="8">
        <v>1.017E-2</v>
      </c>
      <c r="D29" s="3">
        <f t="shared" si="0"/>
        <v>1.8047914818101153E-4</v>
      </c>
    </row>
    <row r="30" spans="1:4" x14ac:dyDescent="0.25">
      <c r="A30" s="2" t="s">
        <v>6</v>
      </c>
      <c r="B30" s="2" t="s">
        <v>30</v>
      </c>
      <c r="C30" s="8"/>
      <c r="D30" s="3">
        <f t="shared" si="0"/>
        <v>0</v>
      </c>
    </row>
    <row r="31" spans="1:4" x14ac:dyDescent="0.25">
      <c r="A31" s="4"/>
      <c r="B31" s="4"/>
      <c r="C31" s="9">
        <f>SUM(C4:C30)</f>
        <v>17.326429999999998</v>
      </c>
      <c r="D31" s="5">
        <f>SUM(D4:D30)</f>
        <v>0.30747879325643301</v>
      </c>
    </row>
    <row r="34" spans="1:4" x14ac:dyDescent="0.25">
      <c r="A34" s="22" t="s">
        <v>26</v>
      </c>
      <c r="B34" s="22"/>
      <c r="C34" s="22"/>
      <c r="D34" s="22"/>
    </row>
    <row r="35" spans="1:4" ht="45" x14ac:dyDescent="0.25">
      <c r="A35" s="1" t="s">
        <v>2</v>
      </c>
      <c r="B35" s="1" t="s">
        <v>3</v>
      </c>
      <c r="C35" s="1" t="s">
        <v>4</v>
      </c>
      <c r="D35" s="1" t="s">
        <v>5</v>
      </c>
    </row>
    <row r="36" spans="1:4" x14ac:dyDescent="0.25">
      <c r="A36" s="2" t="s">
        <v>6</v>
      </c>
      <c r="B36" s="2" t="s">
        <v>7</v>
      </c>
      <c r="C36" s="8">
        <v>0.14979999999999999</v>
      </c>
      <c r="D36" s="3">
        <f t="shared" ref="D36:D61" si="1">C36/27.72</f>
        <v>5.4040404040404041E-3</v>
      </c>
    </row>
    <row r="37" spans="1:4" x14ac:dyDescent="0.25">
      <c r="A37" s="2" t="s">
        <v>6</v>
      </c>
      <c r="B37" s="2" t="s">
        <v>8</v>
      </c>
      <c r="C37" s="8">
        <v>1.5740000000000001E-2</v>
      </c>
      <c r="D37" s="3">
        <f t="shared" si="1"/>
        <v>5.6782106782106781E-4</v>
      </c>
    </row>
    <row r="38" spans="1:4" x14ac:dyDescent="0.25">
      <c r="A38" s="2" t="s">
        <v>6</v>
      </c>
      <c r="B38" s="2" t="s">
        <v>9</v>
      </c>
      <c r="C38" s="8">
        <v>1.2343500000000001</v>
      </c>
      <c r="D38" s="3">
        <f t="shared" si="1"/>
        <v>4.4529220779220786E-2</v>
      </c>
    </row>
    <row r="39" spans="1:4" x14ac:dyDescent="0.25">
      <c r="A39" s="2" t="s">
        <v>6</v>
      </c>
      <c r="B39" s="2" t="s">
        <v>27</v>
      </c>
      <c r="C39" s="8">
        <v>2.4965000000000001E-2</v>
      </c>
      <c r="D39" s="3">
        <f t="shared" si="1"/>
        <v>9.0061327561327567E-4</v>
      </c>
    </row>
    <row r="40" spans="1:4" x14ac:dyDescent="0.25">
      <c r="A40" s="2" t="s">
        <v>6</v>
      </c>
      <c r="B40" s="2" t="s">
        <v>10</v>
      </c>
      <c r="C40" s="8">
        <v>0.32521</v>
      </c>
      <c r="D40" s="3">
        <f t="shared" si="1"/>
        <v>1.1731962481962482E-2</v>
      </c>
    </row>
    <row r="41" spans="1:4" x14ac:dyDescent="0.25">
      <c r="A41" s="2" t="s">
        <v>6</v>
      </c>
      <c r="B41" s="2" t="s">
        <v>11</v>
      </c>
      <c r="C41" s="8"/>
      <c r="D41" s="3">
        <f t="shared" si="1"/>
        <v>0</v>
      </c>
    </row>
    <row r="42" spans="1:4" x14ac:dyDescent="0.25">
      <c r="A42" s="2" t="s">
        <v>6</v>
      </c>
      <c r="B42" s="2" t="s">
        <v>12</v>
      </c>
      <c r="C42" s="8">
        <v>0.34422999999999998</v>
      </c>
      <c r="D42" s="3">
        <f t="shared" si="1"/>
        <v>1.2418109668109668E-2</v>
      </c>
    </row>
    <row r="43" spans="1:4" x14ac:dyDescent="0.25">
      <c r="A43" s="2" t="s">
        <v>6</v>
      </c>
      <c r="B43" s="2" t="s">
        <v>13</v>
      </c>
      <c r="C43" s="8">
        <v>0.63668000000000002</v>
      </c>
      <c r="D43" s="3">
        <f t="shared" si="1"/>
        <v>2.2968253968253971E-2</v>
      </c>
    </row>
    <row r="44" spans="1:4" x14ac:dyDescent="0.25">
      <c r="A44" s="2" t="s">
        <v>6</v>
      </c>
      <c r="B44" s="2" t="s">
        <v>14</v>
      </c>
      <c r="C44" s="8">
        <v>0.1003</v>
      </c>
      <c r="D44" s="3">
        <f t="shared" si="1"/>
        <v>3.6183261183261183E-3</v>
      </c>
    </row>
    <row r="45" spans="1:4" x14ac:dyDescent="0.25">
      <c r="A45" s="2" t="s">
        <v>6</v>
      </c>
      <c r="B45" s="2" t="s">
        <v>15</v>
      </c>
      <c r="C45" s="8">
        <v>0.26445999999999997</v>
      </c>
      <c r="D45" s="3">
        <f t="shared" si="1"/>
        <v>9.5404040404040401E-3</v>
      </c>
    </row>
    <row r="46" spans="1:4" x14ac:dyDescent="0.25">
      <c r="A46" s="2" t="s">
        <v>6</v>
      </c>
      <c r="B46" s="2" t="s">
        <v>16</v>
      </c>
      <c r="C46" s="8"/>
      <c r="D46" s="3">
        <f t="shared" si="1"/>
        <v>0</v>
      </c>
    </row>
    <row r="47" spans="1:4" x14ac:dyDescent="0.25">
      <c r="A47" s="2" t="s">
        <v>6</v>
      </c>
      <c r="B47" s="2" t="s">
        <v>17</v>
      </c>
      <c r="C47" s="8">
        <v>0.63759999999999994</v>
      </c>
      <c r="D47" s="3">
        <f t="shared" si="1"/>
        <v>2.3001443001443002E-2</v>
      </c>
    </row>
    <row r="48" spans="1:4" x14ac:dyDescent="0.25">
      <c r="A48" s="2" t="s">
        <v>6</v>
      </c>
      <c r="B48" s="2" t="s">
        <v>18</v>
      </c>
      <c r="C48" s="8">
        <v>1.6150000000000001E-2</v>
      </c>
      <c r="D48" s="3">
        <f t="shared" si="1"/>
        <v>5.8261183261183269E-4</v>
      </c>
    </row>
    <row r="49" spans="1:4" x14ac:dyDescent="0.25">
      <c r="A49" s="2" t="s">
        <v>6</v>
      </c>
      <c r="B49" s="2" t="s">
        <v>19</v>
      </c>
      <c r="C49" s="8"/>
      <c r="D49" s="3">
        <f t="shared" si="1"/>
        <v>0</v>
      </c>
    </row>
    <row r="50" spans="1:4" x14ac:dyDescent="0.25">
      <c r="A50" s="2" t="s">
        <v>6</v>
      </c>
      <c r="B50" s="2" t="s">
        <v>20</v>
      </c>
      <c r="C50" s="8"/>
      <c r="D50" s="3">
        <f t="shared" si="1"/>
        <v>0</v>
      </c>
    </row>
    <row r="51" spans="1:4" x14ac:dyDescent="0.25">
      <c r="A51" s="2" t="s">
        <v>6</v>
      </c>
      <c r="B51" s="2" t="s">
        <v>21</v>
      </c>
      <c r="C51" s="8">
        <v>1E-3</v>
      </c>
      <c r="D51" s="3">
        <f t="shared" si="1"/>
        <v>3.6075036075036075E-5</v>
      </c>
    </row>
    <row r="52" spans="1:4" x14ac:dyDescent="0.25">
      <c r="A52" s="2" t="s">
        <v>6</v>
      </c>
      <c r="B52" s="2" t="s">
        <v>22</v>
      </c>
      <c r="C52" s="8"/>
      <c r="D52" s="3">
        <f t="shared" si="1"/>
        <v>0</v>
      </c>
    </row>
    <row r="53" spans="1:4" x14ac:dyDescent="0.25">
      <c r="A53" s="2" t="s">
        <v>6</v>
      </c>
      <c r="B53" s="2" t="s">
        <v>23</v>
      </c>
      <c r="C53" s="8">
        <v>0.31964999999999999</v>
      </c>
      <c r="D53" s="3">
        <f t="shared" si="1"/>
        <v>1.1531385281385281E-2</v>
      </c>
    </row>
    <row r="54" spans="1:4" x14ac:dyDescent="0.25">
      <c r="A54" s="2" t="s">
        <v>6</v>
      </c>
      <c r="B54" s="2" t="s">
        <v>24</v>
      </c>
      <c r="C54" s="8">
        <v>1.4933700000000001</v>
      </c>
      <c r="D54" s="3">
        <f t="shared" si="1"/>
        <v>5.3873376623376629E-2</v>
      </c>
    </row>
    <row r="55" spans="1:4" x14ac:dyDescent="0.25">
      <c r="A55" s="2" t="s">
        <v>6</v>
      </c>
      <c r="B55" s="2" t="s">
        <v>28</v>
      </c>
      <c r="C55" s="8">
        <v>0.30329</v>
      </c>
      <c r="D55" s="3">
        <f t="shared" si="1"/>
        <v>1.0941197691197693E-2</v>
      </c>
    </row>
    <row r="56" spans="1:4" x14ac:dyDescent="0.25">
      <c r="A56" s="2" t="s">
        <v>6</v>
      </c>
      <c r="B56" s="2" t="s">
        <v>25</v>
      </c>
      <c r="C56" s="8"/>
      <c r="D56" s="3">
        <f t="shared" si="1"/>
        <v>0</v>
      </c>
    </row>
    <row r="57" spans="1:4" x14ac:dyDescent="0.25">
      <c r="A57" s="2" t="s">
        <v>6</v>
      </c>
      <c r="B57" s="2" t="s">
        <v>34</v>
      </c>
      <c r="C57" s="8">
        <v>0.1368</v>
      </c>
      <c r="D57" s="3">
        <f t="shared" si="1"/>
        <v>4.9350649350649355E-3</v>
      </c>
    </row>
    <row r="58" spans="1:4" x14ac:dyDescent="0.25">
      <c r="A58" s="2" t="s">
        <v>6</v>
      </c>
      <c r="B58" s="2" t="s">
        <v>35</v>
      </c>
      <c r="C58" s="8">
        <v>4.02E-2</v>
      </c>
      <c r="D58" s="3">
        <f t="shared" si="1"/>
        <v>1.4502164502164503E-3</v>
      </c>
    </row>
    <row r="59" spans="1:4" x14ac:dyDescent="0.25">
      <c r="A59" s="2" t="s">
        <v>6</v>
      </c>
      <c r="B59" s="2" t="s">
        <v>36</v>
      </c>
      <c r="C59" s="8">
        <v>4.1000000000000002E-2</v>
      </c>
      <c r="D59" s="3">
        <f t="shared" si="1"/>
        <v>1.4790764790764792E-3</v>
      </c>
    </row>
    <row r="60" spans="1:4" x14ac:dyDescent="0.25">
      <c r="A60" s="2" t="s">
        <v>6</v>
      </c>
      <c r="B60" s="2" t="s">
        <v>37</v>
      </c>
      <c r="C60" s="8">
        <v>10.149509999999999</v>
      </c>
      <c r="D60" s="3">
        <f t="shared" si="1"/>
        <v>0.36614393939393941</v>
      </c>
    </row>
    <row r="61" spans="1:4" x14ac:dyDescent="0.25">
      <c r="A61" s="2" t="s">
        <v>6</v>
      </c>
      <c r="B61" s="2" t="s">
        <v>29</v>
      </c>
      <c r="C61" s="8">
        <v>3.9260000000000003E-2</v>
      </c>
      <c r="D61" s="3">
        <f t="shared" si="1"/>
        <v>1.4163059163059164E-3</v>
      </c>
    </row>
    <row r="62" spans="1:4" x14ac:dyDescent="0.25">
      <c r="A62" s="2" t="s">
        <v>6</v>
      </c>
      <c r="B62" s="2" t="s">
        <v>30</v>
      </c>
      <c r="C62" s="8"/>
      <c r="D62" s="2"/>
    </row>
    <row r="63" spans="1:4" x14ac:dyDescent="0.25">
      <c r="A63" s="4"/>
      <c r="B63" s="4"/>
      <c r="C63" s="9">
        <f>SUM(C36:C62)</f>
        <v>16.273564999999998</v>
      </c>
      <c r="D63" s="5">
        <f>SUM(D36:D62)</f>
        <v>0.58706944444444442</v>
      </c>
    </row>
    <row r="65" spans="1:4" x14ac:dyDescent="0.25">
      <c r="A65" s="22" t="s">
        <v>31</v>
      </c>
      <c r="B65" s="22"/>
      <c r="C65" s="22"/>
      <c r="D65" s="22"/>
    </row>
    <row r="66" spans="1:4" ht="45" x14ac:dyDescent="0.25">
      <c r="A66" s="1" t="s">
        <v>2</v>
      </c>
      <c r="B66" s="1" t="s">
        <v>3</v>
      </c>
      <c r="C66" s="1" t="s">
        <v>4</v>
      </c>
      <c r="D66" s="1" t="s">
        <v>5</v>
      </c>
    </row>
    <row r="67" spans="1:4" x14ac:dyDescent="0.25">
      <c r="A67" s="2" t="s">
        <v>6</v>
      </c>
      <c r="B67" s="2" t="s">
        <v>7</v>
      </c>
      <c r="C67" s="8">
        <v>2.7799999999999998E-2</v>
      </c>
      <c r="D67" s="3">
        <f t="shared" ref="D67:D92" si="2">C67/26.98</f>
        <v>1.0303928836174943E-3</v>
      </c>
    </row>
    <row r="68" spans="1:4" x14ac:dyDescent="0.25">
      <c r="A68" s="2" t="s">
        <v>6</v>
      </c>
      <c r="B68" s="2" t="s">
        <v>8</v>
      </c>
      <c r="C68" s="8"/>
      <c r="D68" s="3">
        <f t="shared" si="2"/>
        <v>0</v>
      </c>
    </row>
    <row r="69" spans="1:4" x14ac:dyDescent="0.25">
      <c r="A69" s="2" t="s">
        <v>6</v>
      </c>
      <c r="B69" s="2" t="s">
        <v>9</v>
      </c>
      <c r="C69" s="8">
        <v>1.3650000000000001E-2</v>
      </c>
      <c r="D69" s="3">
        <f t="shared" si="2"/>
        <v>5.0593031875463307E-4</v>
      </c>
    </row>
    <row r="70" spans="1:4" x14ac:dyDescent="0.25">
      <c r="A70" s="2" t="s">
        <v>6</v>
      </c>
      <c r="B70" s="2" t="s">
        <v>27</v>
      </c>
      <c r="C70" s="8">
        <v>2.9999999999999997E-4</v>
      </c>
      <c r="D70" s="3">
        <f t="shared" si="2"/>
        <v>1.1119347664936988E-5</v>
      </c>
    </row>
    <row r="71" spans="1:4" x14ac:dyDescent="0.25">
      <c r="A71" s="2" t="s">
        <v>6</v>
      </c>
      <c r="B71" s="2" t="s">
        <v>10</v>
      </c>
      <c r="C71" s="8"/>
      <c r="D71" s="3">
        <f t="shared" si="2"/>
        <v>0</v>
      </c>
    </row>
    <row r="72" spans="1:4" x14ac:dyDescent="0.25">
      <c r="A72" s="2" t="s">
        <v>6</v>
      </c>
      <c r="B72" s="2" t="s">
        <v>11</v>
      </c>
      <c r="C72" s="8"/>
      <c r="D72" s="3">
        <f t="shared" si="2"/>
        <v>0</v>
      </c>
    </row>
    <row r="73" spans="1:4" x14ac:dyDescent="0.25">
      <c r="A73" s="2" t="s">
        <v>6</v>
      </c>
      <c r="B73" s="2" t="s">
        <v>12</v>
      </c>
      <c r="C73" s="8">
        <v>5.3490000000000003E-2</v>
      </c>
      <c r="D73" s="3">
        <f t="shared" si="2"/>
        <v>1.9825796886582653E-3</v>
      </c>
    </row>
    <row r="74" spans="1:4" x14ac:dyDescent="0.25">
      <c r="A74" s="2" t="s">
        <v>6</v>
      </c>
      <c r="B74" s="2" t="s">
        <v>13</v>
      </c>
      <c r="C74" s="8">
        <v>7.2500000000000004E-3</v>
      </c>
      <c r="D74" s="3">
        <f t="shared" si="2"/>
        <v>2.6871756856931063E-4</v>
      </c>
    </row>
    <row r="75" spans="1:4" x14ac:dyDescent="0.25">
      <c r="A75" s="2" t="s">
        <v>6</v>
      </c>
      <c r="B75" s="2" t="s">
        <v>14</v>
      </c>
      <c r="C75" s="8"/>
      <c r="D75" s="3">
        <f t="shared" si="2"/>
        <v>0</v>
      </c>
    </row>
    <row r="76" spans="1:4" x14ac:dyDescent="0.25">
      <c r="A76" s="2" t="s">
        <v>6</v>
      </c>
      <c r="B76" s="2" t="s">
        <v>15</v>
      </c>
      <c r="C76" s="8"/>
      <c r="D76" s="3">
        <f t="shared" si="2"/>
        <v>0</v>
      </c>
    </row>
    <row r="77" spans="1:4" x14ac:dyDescent="0.25">
      <c r="A77" s="2" t="s">
        <v>6</v>
      </c>
      <c r="B77" s="2" t="s">
        <v>16</v>
      </c>
      <c r="C77" s="8"/>
      <c r="D77" s="3">
        <f t="shared" si="2"/>
        <v>0</v>
      </c>
    </row>
    <row r="78" spans="1:4" x14ac:dyDescent="0.25">
      <c r="A78" s="2" t="s">
        <v>6</v>
      </c>
      <c r="B78" s="2" t="s">
        <v>17</v>
      </c>
      <c r="C78" s="8">
        <v>0.10828</v>
      </c>
      <c r="D78" s="3">
        <f t="shared" si="2"/>
        <v>4.0133432171979245E-3</v>
      </c>
    </row>
    <row r="79" spans="1:4" x14ac:dyDescent="0.25">
      <c r="A79" s="2" t="s">
        <v>6</v>
      </c>
      <c r="B79" s="2" t="s">
        <v>18</v>
      </c>
      <c r="C79" s="8"/>
      <c r="D79" s="3">
        <f t="shared" si="2"/>
        <v>0</v>
      </c>
    </row>
    <row r="80" spans="1:4" x14ac:dyDescent="0.25">
      <c r="A80" s="2" t="s">
        <v>6</v>
      </c>
      <c r="B80" s="2" t="s">
        <v>19</v>
      </c>
      <c r="C80" s="8"/>
      <c r="D80" s="3">
        <f t="shared" si="2"/>
        <v>0</v>
      </c>
    </row>
    <row r="81" spans="1:4" x14ac:dyDescent="0.25">
      <c r="A81" s="2" t="s">
        <v>6</v>
      </c>
      <c r="B81" s="2" t="s">
        <v>20</v>
      </c>
      <c r="C81" s="8"/>
      <c r="D81" s="3">
        <f t="shared" si="2"/>
        <v>0</v>
      </c>
    </row>
    <row r="82" spans="1:4" x14ac:dyDescent="0.25">
      <c r="A82" s="2" t="s">
        <v>6</v>
      </c>
      <c r="B82" s="2" t="s">
        <v>21</v>
      </c>
      <c r="C82" s="8"/>
      <c r="D82" s="3">
        <f t="shared" si="2"/>
        <v>0</v>
      </c>
    </row>
    <row r="83" spans="1:4" x14ac:dyDescent="0.25">
      <c r="A83" s="2" t="s">
        <v>6</v>
      </c>
      <c r="B83" s="2" t="s">
        <v>22</v>
      </c>
      <c r="C83" s="8"/>
      <c r="D83" s="3">
        <f t="shared" si="2"/>
        <v>0</v>
      </c>
    </row>
    <row r="84" spans="1:4" x14ac:dyDescent="0.25">
      <c r="A84" s="2" t="s">
        <v>6</v>
      </c>
      <c r="B84" s="2" t="s">
        <v>23</v>
      </c>
      <c r="C84" s="8">
        <v>8.9300000000000004E-3</v>
      </c>
      <c r="D84" s="3">
        <f t="shared" si="2"/>
        <v>3.3098591549295776E-4</v>
      </c>
    </row>
    <row r="85" spans="1:4" x14ac:dyDescent="0.25">
      <c r="A85" s="2" t="s">
        <v>6</v>
      </c>
      <c r="B85" s="2" t="s">
        <v>24</v>
      </c>
      <c r="C85" s="8">
        <v>4.0870499999999996</v>
      </c>
      <c r="D85" s="3">
        <f t="shared" si="2"/>
        <v>0.15148443291326907</v>
      </c>
    </row>
    <row r="86" spans="1:4" x14ac:dyDescent="0.25">
      <c r="A86" s="2" t="s">
        <v>6</v>
      </c>
      <c r="B86" s="2" t="s">
        <v>28</v>
      </c>
      <c r="C86" s="8"/>
      <c r="D86" s="3">
        <f t="shared" si="2"/>
        <v>0</v>
      </c>
    </row>
    <row r="87" spans="1:4" x14ac:dyDescent="0.25">
      <c r="A87" s="2" t="s">
        <v>6</v>
      </c>
      <c r="B87" s="2" t="s">
        <v>25</v>
      </c>
      <c r="C87" s="8"/>
      <c r="D87" s="3">
        <f t="shared" si="2"/>
        <v>0</v>
      </c>
    </row>
    <row r="88" spans="1:4" x14ac:dyDescent="0.25">
      <c r="A88" s="2" t="s">
        <v>6</v>
      </c>
      <c r="B88" s="2" t="s">
        <v>34</v>
      </c>
      <c r="C88" s="8"/>
      <c r="D88" s="3">
        <f t="shared" si="2"/>
        <v>0</v>
      </c>
    </row>
    <row r="89" spans="1:4" x14ac:dyDescent="0.25">
      <c r="A89" s="2" t="s">
        <v>6</v>
      </c>
      <c r="B89" s="2" t="s">
        <v>35</v>
      </c>
      <c r="C89" s="8">
        <v>4.7999999999999996E-3</v>
      </c>
      <c r="D89" s="3">
        <f t="shared" si="2"/>
        <v>1.7790956263899181E-4</v>
      </c>
    </row>
    <row r="90" spans="1:4" x14ac:dyDescent="0.25">
      <c r="A90" s="2" t="s">
        <v>6</v>
      </c>
      <c r="B90" s="2" t="s">
        <v>36</v>
      </c>
      <c r="C90" s="8"/>
      <c r="D90" s="3">
        <f t="shared" si="2"/>
        <v>0</v>
      </c>
    </row>
    <row r="91" spans="1:4" x14ac:dyDescent="0.25">
      <c r="A91" s="2" t="s">
        <v>6</v>
      </c>
      <c r="B91" s="2" t="s">
        <v>37</v>
      </c>
      <c r="C91" s="8">
        <v>0.33123000000000002</v>
      </c>
      <c r="D91" s="3">
        <f t="shared" si="2"/>
        <v>1.2276871756856931E-2</v>
      </c>
    </row>
    <row r="92" spans="1:4" x14ac:dyDescent="0.25">
      <c r="A92" s="2" t="s">
        <v>6</v>
      </c>
      <c r="B92" s="2" t="s">
        <v>29</v>
      </c>
      <c r="C92" s="8">
        <v>3.65E-3</v>
      </c>
      <c r="D92" s="3">
        <f t="shared" si="2"/>
        <v>1.3528539659006671E-4</v>
      </c>
    </row>
    <row r="93" spans="1:4" x14ac:dyDescent="0.25">
      <c r="A93" s="2" t="s">
        <v>6</v>
      </c>
      <c r="B93" s="2" t="s">
        <v>30</v>
      </c>
      <c r="C93" s="8">
        <v>6.2350000000000003E-2</v>
      </c>
      <c r="D93" s="2"/>
    </row>
    <row r="94" spans="1:4" x14ac:dyDescent="0.25">
      <c r="A94" s="4"/>
      <c r="B94" s="4"/>
      <c r="C94" s="9">
        <f>SUM(C67:C93)</f>
        <v>4.70878</v>
      </c>
      <c r="D94" s="5">
        <f>SUM(D67:D93)</f>
        <v>0.17221756856931061</v>
      </c>
    </row>
    <row r="96" spans="1:4" x14ac:dyDescent="0.25">
      <c r="A96" s="22" t="s">
        <v>32</v>
      </c>
      <c r="B96" s="22"/>
      <c r="C96" s="22"/>
      <c r="D96" s="22"/>
    </row>
    <row r="97" spans="1:4" ht="45" x14ac:dyDescent="0.25">
      <c r="A97" s="1" t="s">
        <v>2</v>
      </c>
      <c r="B97" s="1" t="s">
        <v>3</v>
      </c>
      <c r="C97" s="1" t="s">
        <v>4</v>
      </c>
      <c r="D97" s="1" t="s">
        <v>5</v>
      </c>
    </row>
    <row r="98" spans="1:4" x14ac:dyDescent="0.25">
      <c r="A98" s="2" t="s">
        <v>6</v>
      </c>
      <c r="B98" s="2" t="s">
        <v>7</v>
      </c>
      <c r="C98" s="6">
        <v>0.1</v>
      </c>
      <c r="D98" s="3">
        <f t="shared" ref="D98:D123" si="3">C98/17.18</f>
        <v>5.8207217694994182E-3</v>
      </c>
    </row>
    <row r="99" spans="1:4" x14ac:dyDescent="0.25">
      <c r="A99" s="2" t="s">
        <v>6</v>
      </c>
      <c r="B99" s="2" t="s">
        <v>8</v>
      </c>
      <c r="C99" s="6">
        <v>8.0000000000000004E-4</v>
      </c>
      <c r="D99" s="3">
        <f t="shared" si="3"/>
        <v>4.6565774155995343E-5</v>
      </c>
    </row>
    <row r="100" spans="1:4" x14ac:dyDescent="0.25">
      <c r="A100" s="2" t="s">
        <v>6</v>
      </c>
      <c r="B100" s="2" t="s">
        <v>9</v>
      </c>
      <c r="C100" s="6">
        <v>0.1595</v>
      </c>
      <c r="D100" s="3">
        <f t="shared" si="3"/>
        <v>9.2840512223515727E-3</v>
      </c>
    </row>
    <row r="101" spans="1:4" x14ac:dyDescent="0.25">
      <c r="A101" s="2" t="s">
        <v>6</v>
      </c>
      <c r="B101" s="2" t="s">
        <v>27</v>
      </c>
      <c r="C101" s="6">
        <v>0.40410000000000001</v>
      </c>
      <c r="D101" s="3">
        <f t="shared" si="3"/>
        <v>2.3521536670547148E-2</v>
      </c>
    </row>
    <row r="102" spans="1:4" x14ac:dyDescent="0.25">
      <c r="A102" s="2" t="s">
        <v>6</v>
      </c>
      <c r="B102" s="2" t="s">
        <v>10</v>
      </c>
      <c r="C102" s="6">
        <v>9.8000000000000004E-2</v>
      </c>
      <c r="D102" s="3">
        <f t="shared" si="3"/>
        <v>5.7043073341094298E-3</v>
      </c>
    </row>
    <row r="103" spans="1:4" x14ac:dyDescent="0.25">
      <c r="A103" s="2" t="s">
        <v>6</v>
      </c>
      <c r="B103" s="2" t="s">
        <v>11</v>
      </c>
      <c r="C103" s="6"/>
      <c r="D103" s="3">
        <f t="shared" si="3"/>
        <v>0</v>
      </c>
    </row>
    <row r="104" spans="1:4" x14ac:dyDescent="0.25">
      <c r="A104" s="2" t="s">
        <v>6</v>
      </c>
      <c r="B104" s="2" t="s">
        <v>12</v>
      </c>
      <c r="C104" s="6">
        <v>0.31631999999999999</v>
      </c>
      <c r="D104" s="3">
        <f t="shared" si="3"/>
        <v>1.8412107101280557E-2</v>
      </c>
    </row>
    <row r="105" spans="1:4" x14ac:dyDescent="0.25">
      <c r="A105" s="2" t="s">
        <v>6</v>
      </c>
      <c r="B105" s="2" t="s">
        <v>13</v>
      </c>
      <c r="C105" s="6">
        <v>5.0270000000000002E-2</v>
      </c>
      <c r="D105" s="3">
        <f t="shared" si="3"/>
        <v>2.9260768335273575E-3</v>
      </c>
    </row>
    <row r="106" spans="1:4" x14ac:dyDescent="0.25">
      <c r="A106" s="2" t="s">
        <v>6</v>
      </c>
      <c r="B106" s="2" t="s">
        <v>14</v>
      </c>
      <c r="C106" s="6">
        <v>7.0800000000000002E-2</v>
      </c>
      <c r="D106" s="3">
        <f t="shared" si="3"/>
        <v>4.1210710128055878E-3</v>
      </c>
    </row>
    <row r="107" spans="1:4" x14ac:dyDescent="0.25">
      <c r="A107" s="2" t="s">
        <v>6</v>
      </c>
      <c r="B107" s="2" t="s">
        <v>15</v>
      </c>
      <c r="C107" s="6">
        <v>0.17030000000000001</v>
      </c>
      <c r="D107" s="3">
        <f t="shared" si="3"/>
        <v>9.9126891734575093E-3</v>
      </c>
    </row>
    <row r="108" spans="1:4" x14ac:dyDescent="0.25">
      <c r="A108" s="2" t="s">
        <v>6</v>
      </c>
      <c r="B108" s="2" t="s">
        <v>16</v>
      </c>
      <c r="C108" s="6"/>
      <c r="D108" s="3">
        <f t="shared" si="3"/>
        <v>0</v>
      </c>
    </row>
    <row r="109" spans="1:4" x14ac:dyDescent="0.25">
      <c r="A109" s="2" t="s">
        <v>6</v>
      </c>
      <c r="B109" s="2" t="s">
        <v>17</v>
      </c>
      <c r="C109" s="6">
        <v>7.0459999999999995E-2</v>
      </c>
      <c r="D109" s="3">
        <f t="shared" si="3"/>
        <v>4.1012805587892897E-3</v>
      </c>
    </row>
    <row r="110" spans="1:4" x14ac:dyDescent="0.25">
      <c r="A110" s="2" t="s">
        <v>6</v>
      </c>
      <c r="B110" s="2" t="s">
        <v>18</v>
      </c>
      <c r="C110" s="6"/>
      <c r="D110" s="3">
        <f t="shared" si="3"/>
        <v>0</v>
      </c>
    </row>
    <row r="111" spans="1:4" x14ac:dyDescent="0.25">
      <c r="A111" s="2" t="s">
        <v>6</v>
      </c>
      <c r="B111" s="2" t="s">
        <v>19</v>
      </c>
      <c r="C111" s="6"/>
      <c r="D111" s="3">
        <f t="shared" si="3"/>
        <v>0</v>
      </c>
    </row>
    <row r="112" spans="1:4" x14ac:dyDescent="0.25">
      <c r="A112" s="2" t="s">
        <v>6</v>
      </c>
      <c r="B112" s="2" t="s">
        <v>20</v>
      </c>
      <c r="C112" s="6"/>
      <c r="D112" s="3">
        <f t="shared" si="3"/>
        <v>0</v>
      </c>
    </row>
    <row r="113" spans="1:4" x14ac:dyDescent="0.25">
      <c r="A113" s="2" t="s">
        <v>6</v>
      </c>
      <c r="B113" s="2" t="s">
        <v>21</v>
      </c>
      <c r="C113" s="6"/>
      <c r="D113" s="3">
        <f t="shared" si="3"/>
        <v>0</v>
      </c>
    </row>
    <row r="114" spans="1:4" x14ac:dyDescent="0.25">
      <c r="A114" s="2" t="s">
        <v>6</v>
      </c>
      <c r="B114" s="2" t="s">
        <v>22</v>
      </c>
      <c r="C114" s="6"/>
      <c r="D114" s="3">
        <f t="shared" si="3"/>
        <v>0</v>
      </c>
    </row>
    <row r="115" spans="1:4" x14ac:dyDescent="0.25">
      <c r="A115" s="2" t="s">
        <v>6</v>
      </c>
      <c r="B115" s="2" t="s">
        <v>23</v>
      </c>
      <c r="C115" s="6"/>
      <c r="D115" s="3">
        <f t="shared" si="3"/>
        <v>0</v>
      </c>
    </row>
    <row r="116" spans="1:4" x14ac:dyDescent="0.25">
      <c r="A116" s="2" t="s">
        <v>6</v>
      </c>
      <c r="B116" s="2" t="s">
        <v>24</v>
      </c>
      <c r="C116" s="6">
        <v>4.532</v>
      </c>
      <c r="D116" s="3">
        <f t="shared" si="3"/>
        <v>0.26379511059371363</v>
      </c>
    </row>
    <row r="117" spans="1:4" x14ac:dyDescent="0.25">
      <c r="A117" s="2" t="s">
        <v>6</v>
      </c>
      <c r="B117" s="2" t="s">
        <v>28</v>
      </c>
      <c r="C117" s="6">
        <v>1.72E-2</v>
      </c>
      <c r="D117" s="3">
        <f t="shared" si="3"/>
        <v>1.0011641443538998E-3</v>
      </c>
    </row>
    <row r="118" spans="1:4" x14ac:dyDescent="0.25">
      <c r="A118" s="2" t="s">
        <v>6</v>
      </c>
      <c r="B118" s="2" t="s">
        <v>25</v>
      </c>
      <c r="C118" s="6"/>
      <c r="D118" s="3">
        <f t="shared" si="3"/>
        <v>0</v>
      </c>
    </row>
    <row r="119" spans="1:4" x14ac:dyDescent="0.25">
      <c r="A119" s="2" t="s">
        <v>6</v>
      </c>
      <c r="B119" s="2" t="s">
        <v>34</v>
      </c>
      <c r="C119" s="6"/>
      <c r="D119" s="3">
        <f t="shared" si="3"/>
        <v>0</v>
      </c>
    </row>
    <row r="120" spans="1:4" x14ac:dyDescent="0.25">
      <c r="A120" s="2" t="s">
        <v>6</v>
      </c>
      <c r="B120" s="2" t="s">
        <v>35</v>
      </c>
      <c r="C120" s="6"/>
      <c r="D120" s="3">
        <f t="shared" si="3"/>
        <v>0</v>
      </c>
    </row>
    <row r="121" spans="1:4" x14ac:dyDescent="0.25">
      <c r="A121" s="2" t="s">
        <v>6</v>
      </c>
      <c r="B121" s="2" t="s">
        <v>36</v>
      </c>
      <c r="C121" s="6"/>
      <c r="D121" s="3">
        <f t="shared" si="3"/>
        <v>0</v>
      </c>
    </row>
    <row r="122" spans="1:4" x14ac:dyDescent="0.25">
      <c r="A122" s="2" t="s">
        <v>6</v>
      </c>
      <c r="B122" s="2" t="s">
        <v>37</v>
      </c>
      <c r="C122" s="6">
        <v>2.852E-2</v>
      </c>
      <c r="D122" s="3">
        <f t="shared" si="3"/>
        <v>1.6600698486612341E-3</v>
      </c>
    </row>
    <row r="123" spans="1:4" x14ac:dyDescent="0.25">
      <c r="A123" s="2" t="s">
        <v>6</v>
      </c>
      <c r="B123" s="2" t="s">
        <v>29</v>
      </c>
      <c r="C123" s="6">
        <v>9.3999999999999997E-4</v>
      </c>
      <c r="D123" s="3">
        <f t="shared" si="3"/>
        <v>5.4714784633294527E-5</v>
      </c>
    </row>
    <row r="124" spans="1:4" x14ac:dyDescent="0.25">
      <c r="A124" s="2" t="s">
        <v>6</v>
      </c>
      <c r="B124" s="2" t="s">
        <v>30</v>
      </c>
      <c r="C124" s="6"/>
      <c r="D124" s="2"/>
    </row>
    <row r="125" spans="1:4" x14ac:dyDescent="0.25">
      <c r="A125" s="4"/>
      <c r="B125" s="4"/>
      <c r="C125" s="7">
        <f>SUM(C98:C124)</f>
        <v>6.0192100000000002</v>
      </c>
      <c r="D125" s="5">
        <f>SUM(D98:D124)</f>
        <v>0.35036146682188596</v>
      </c>
    </row>
    <row r="127" spans="1:4" x14ac:dyDescent="0.25">
      <c r="A127" s="22" t="s">
        <v>33</v>
      </c>
      <c r="B127" s="22"/>
      <c r="C127" s="22"/>
      <c r="D127" s="22"/>
    </row>
    <row r="128" spans="1:4" ht="60" x14ac:dyDescent="0.25">
      <c r="A128" s="1" t="s">
        <v>2</v>
      </c>
      <c r="B128" s="1" t="s">
        <v>3</v>
      </c>
      <c r="C128" s="1" t="s">
        <v>4</v>
      </c>
      <c r="D128" s="1" t="s">
        <v>5</v>
      </c>
    </row>
    <row r="129" spans="1:4" x14ac:dyDescent="0.25">
      <c r="A129" s="2" t="s">
        <v>6</v>
      </c>
      <c r="B129" s="2" t="s">
        <v>7</v>
      </c>
      <c r="C129" s="8">
        <v>1.8239999999999999E-2</v>
      </c>
      <c r="D129" s="3">
        <f t="shared" ref="D129:D155" si="4">C129/14.25</f>
        <v>1.2799999999999999E-3</v>
      </c>
    </row>
    <row r="130" spans="1:4" x14ac:dyDescent="0.25">
      <c r="A130" s="2" t="s">
        <v>6</v>
      </c>
      <c r="B130" s="2" t="s">
        <v>8</v>
      </c>
      <c r="C130" s="8">
        <v>9.4229999999999994E-2</v>
      </c>
      <c r="D130" s="3">
        <f t="shared" si="4"/>
        <v>6.6126315789473682E-3</v>
      </c>
    </row>
    <row r="131" spans="1:4" x14ac:dyDescent="0.25">
      <c r="A131" s="2" t="s">
        <v>6</v>
      </c>
      <c r="B131" s="2" t="s">
        <v>9</v>
      </c>
      <c r="C131" s="8">
        <v>0.11024</v>
      </c>
      <c r="D131" s="3">
        <f t="shared" si="4"/>
        <v>7.7361403508771935E-3</v>
      </c>
    </row>
    <row r="132" spans="1:4" x14ac:dyDescent="0.25">
      <c r="A132" s="2" t="s">
        <v>6</v>
      </c>
      <c r="B132" s="2" t="s">
        <v>27</v>
      </c>
      <c r="C132" s="8">
        <v>3.295E-2</v>
      </c>
      <c r="D132" s="3">
        <f t="shared" si="4"/>
        <v>2.3122807017543858E-3</v>
      </c>
    </row>
    <row r="133" spans="1:4" x14ac:dyDescent="0.25">
      <c r="A133" s="2" t="s">
        <v>6</v>
      </c>
      <c r="B133" s="2" t="s">
        <v>10</v>
      </c>
      <c r="C133" s="8">
        <v>0.35249999999999998</v>
      </c>
      <c r="D133" s="3">
        <f t="shared" si="4"/>
        <v>2.4736842105263158E-2</v>
      </c>
    </row>
    <row r="134" spans="1:4" x14ac:dyDescent="0.25">
      <c r="A134" s="2" t="s">
        <v>6</v>
      </c>
      <c r="B134" s="2" t="s">
        <v>11</v>
      </c>
      <c r="C134" s="8"/>
      <c r="D134" s="3">
        <f t="shared" si="4"/>
        <v>0</v>
      </c>
    </row>
    <row r="135" spans="1:4" x14ac:dyDescent="0.25">
      <c r="A135" s="2" t="s">
        <v>6</v>
      </c>
      <c r="B135" s="2" t="s">
        <v>12</v>
      </c>
      <c r="C135" s="8"/>
      <c r="D135" s="3">
        <f t="shared" si="4"/>
        <v>0</v>
      </c>
    </row>
    <row r="136" spans="1:4" x14ac:dyDescent="0.25">
      <c r="A136" s="2" t="s">
        <v>6</v>
      </c>
      <c r="B136" s="2" t="s">
        <v>13</v>
      </c>
      <c r="C136" s="8">
        <v>0.78139000000000003</v>
      </c>
      <c r="D136" s="3">
        <f t="shared" si="4"/>
        <v>5.4834385964912281E-2</v>
      </c>
    </row>
    <row r="137" spans="1:4" x14ac:dyDescent="0.25">
      <c r="A137" s="2" t="s">
        <v>6</v>
      </c>
      <c r="B137" s="2" t="s">
        <v>14</v>
      </c>
      <c r="C137" s="8"/>
      <c r="D137" s="3">
        <f t="shared" si="4"/>
        <v>0</v>
      </c>
    </row>
    <row r="138" spans="1:4" x14ac:dyDescent="0.25">
      <c r="A138" s="2" t="s">
        <v>6</v>
      </c>
      <c r="B138" s="2" t="s">
        <v>15</v>
      </c>
      <c r="C138" s="8">
        <v>2.317E-2</v>
      </c>
      <c r="D138" s="3">
        <f t="shared" si="4"/>
        <v>1.6259649122807016E-3</v>
      </c>
    </row>
    <row r="139" spans="1:4" x14ac:dyDescent="0.25">
      <c r="A139" s="2" t="s">
        <v>6</v>
      </c>
      <c r="B139" s="2" t="s">
        <v>16</v>
      </c>
      <c r="C139" s="8">
        <v>0.11422</v>
      </c>
      <c r="D139" s="3">
        <f t="shared" si="4"/>
        <v>8.0154385964912277E-3</v>
      </c>
    </row>
    <row r="140" spans="1:4" x14ac:dyDescent="0.25">
      <c r="A140" s="2" t="s">
        <v>6</v>
      </c>
      <c r="B140" s="2" t="s">
        <v>17</v>
      </c>
      <c r="C140" s="8">
        <v>0.29313</v>
      </c>
      <c r="D140" s="3">
        <f t="shared" si="4"/>
        <v>2.0570526315789473E-2</v>
      </c>
    </row>
    <row r="141" spans="1:4" x14ac:dyDescent="0.25">
      <c r="A141" s="2" t="s">
        <v>6</v>
      </c>
      <c r="B141" s="2" t="s">
        <v>18</v>
      </c>
      <c r="C141" s="8">
        <v>4.6500000000000004</v>
      </c>
      <c r="D141" s="3">
        <f t="shared" si="4"/>
        <v>0.32631578947368423</v>
      </c>
    </row>
    <row r="142" spans="1:4" x14ac:dyDescent="0.25">
      <c r="A142" s="2" t="s">
        <v>6</v>
      </c>
      <c r="B142" s="2" t="s">
        <v>19</v>
      </c>
      <c r="C142" s="8"/>
      <c r="D142" s="3">
        <f t="shared" si="4"/>
        <v>0</v>
      </c>
    </row>
    <row r="143" spans="1:4" x14ac:dyDescent="0.25">
      <c r="A143" s="2" t="s">
        <v>6</v>
      </c>
      <c r="B143" s="2" t="s">
        <v>20</v>
      </c>
      <c r="C143" s="8"/>
      <c r="D143" s="3">
        <f t="shared" si="4"/>
        <v>0</v>
      </c>
    </row>
    <row r="144" spans="1:4" x14ac:dyDescent="0.25">
      <c r="A144" s="2" t="s">
        <v>6</v>
      </c>
      <c r="B144" s="2" t="s">
        <v>21</v>
      </c>
      <c r="C144" s="8">
        <v>0.10005</v>
      </c>
      <c r="D144" s="3">
        <f t="shared" si="4"/>
        <v>7.021052631578947E-3</v>
      </c>
    </row>
    <row r="145" spans="1:4" x14ac:dyDescent="0.25">
      <c r="A145" s="2" t="s">
        <v>6</v>
      </c>
      <c r="B145" s="2" t="s">
        <v>22</v>
      </c>
      <c r="C145" s="8"/>
      <c r="D145" s="3">
        <f t="shared" si="4"/>
        <v>0</v>
      </c>
    </row>
    <row r="146" spans="1:4" x14ac:dyDescent="0.25">
      <c r="A146" s="2" t="s">
        <v>6</v>
      </c>
      <c r="B146" s="2" t="s">
        <v>23</v>
      </c>
      <c r="C146" s="8"/>
      <c r="D146" s="3">
        <f t="shared" si="4"/>
        <v>0</v>
      </c>
    </row>
    <row r="147" spans="1:4" x14ac:dyDescent="0.25">
      <c r="A147" s="2" t="s">
        <v>6</v>
      </c>
      <c r="B147" s="2" t="s">
        <v>24</v>
      </c>
      <c r="C147" s="8">
        <v>3.6594099999999998</v>
      </c>
      <c r="D147" s="3">
        <f t="shared" si="4"/>
        <v>0.25680070175438596</v>
      </c>
    </row>
    <row r="148" spans="1:4" x14ac:dyDescent="0.25">
      <c r="A148" s="2" t="s">
        <v>6</v>
      </c>
      <c r="B148" s="2" t="s">
        <v>28</v>
      </c>
      <c r="C148" s="8">
        <v>6.1600000000000002E-2</v>
      </c>
      <c r="D148" s="3">
        <f t="shared" si="4"/>
        <v>4.3228070175438602E-3</v>
      </c>
    </row>
    <row r="149" spans="1:4" x14ac:dyDescent="0.25">
      <c r="A149" s="2" t="s">
        <v>6</v>
      </c>
      <c r="B149" s="2" t="s">
        <v>25</v>
      </c>
      <c r="C149" s="8">
        <v>0.29499999999999998</v>
      </c>
      <c r="D149" s="3">
        <f t="shared" si="4"/>
        <v>2.0701754385964912E-2</v>
      </c>
    </row>
    <row r="150" spans="1:4" x14ac:dyDescent="0.25">
      <c r="A150" s="2" t="s">
        <v>6</v>
      </c>
      <c r="B150" s="2" t="s">
        <v>34</v>
      </c>
      <c r="C150" s="8">
        <v>1.0200000000000001E-2</v>
      </c>
      <c r="D150" s="3">
        <f t="shared" si="4"/>
        <v>7.1578947368421055E-4</v>
      </c>
    </row>
    <row r="151" spans="1:4" x14ac:dyDescent="0.25">
      <c r="A151" s="2" t="s">
        <v>6</v>
      </c>
      <c r="B151" s="2" t="s">
        <v>35</v>
      </c>
      <c r="C151" s="8"/>
      <c r="D151" s="3">
        <f t="shared" si="4"/>
        <v>0</v>
      </c>
    </row>
    <row r="152" spans="1:4" x14ac:dyDescent="0.25">
      <c r="A152" s="2" t="s">
        <v>6</v>
      </c>
      <c r="B152" s="2" t="s">
        <v>36</v>
      </c>
      <c r="C152" s="8"/>
      <c r="D152" s="3">
        <f t="shared" si="4"/>
        <v>0</v>
      </c>
    </row>
    <row r="153" spans="1:4" x14ac:dyDescent="0.25">
      <c r="A153" s="2" t="s">
        <v>6</v>
      </c>
      <c r="B153" s="2" t="s">
        <v>37</v>
      </c>
      <c r="C153" s="8">
        <v>1.1675599999999999</v>
      </c>
      <c r="D153" s="3">
        <f t="shared" si="4"/>
        <v>8.1934035087719292E-2</v>
      </c>
    </row>
    <row r="154" spans="1:4" x14ac:dyDescent="0.25">
      <c r="A154" s="2" t="s">
        <v>6</v>
      </c>
      <c r="B154" s="2" t="s">
        <v>29</v>
      </c>
      <c r="C154" s="8">
        <v>7.6999999999999996E-4</v>
      </c>
      <c r="D154" s="3">
        <f t="shared" si="4"/>
        <v>5.4035087719298242E-5</v>
      </c>
    </row>
    <row r="155" spans="1:4" x14ac:dyDescent="0.25">
      <c r="A155" s="2" t="s">
        <v>6</v>
      </c>
      <c r="B155" s="2" t="s">
        <v>30</v>
      </c>
      <c r="C155" s="8"/>
      <c r="D155" s="3">
        <f t="shared" si="4"/>
        <v>0</v>
      </c>
    </row>
    <row r="156" spans="1:4" x14ac:dyDescent="0.25">
      <c r="A156" s="4"/>
      <c r="B156" s="4"/>
      <c r="C156" s="9">
        <f>SUM(C129:C155)</f>
        <v>11.764659999999999</v>
      </c>
      <c r="D156" s="5">
        <f>SUM(D129:D155)</f>
        <v>0.82559017543859647</v>
      </c>
    </row>
  </sheetData>
  <mergeCells count="6">
    <mergeCell ref="A1:D1"/>
    <mergeCell ref="A2:D2"/>
    <mergeCell ref="A96:D96"/>
    <mergeCell ref="A127:D127"/>
    <mergeCell ref="A65:D65"/>
    <mergeCell ref="A34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tabSelected="1" workbookViewId="0">
      <selection activeCell="P3" sqref="P3"/>
    </sheetView>
  </sheetViews>
  <sheetFormatPr defaultRowHeight="15" x14ac:dyDescent="0.25"/>
  <cols>
    <col min="4" max="4" width="9.5703125" bestFit="1" customWidth="1"/>
    <col min="11" max="11" width="18" bestFit="1" customWidth="1"/>
    <col min="16" max="16" width="18.42578125" customWidth="1"/>
  </cols>
  <sheetData>
    <row r="1" spans="1:15" ht="104.25" customHeight="1" x14ac:dyDescent="0.25">
      <c r="A1" s="23" t="s">
        <v>38</v>
      </c>
      <c r="B1" s="10" t="s">
        <v>39</v>
      </c>
      <c r="C1" s="23" t="s">
        <v>41</v>
      </c>
      <c r="D1" s="23" t="s">
        <v>42</v>
      </c>
      <c r="E1" s="23" t="s">
        <v>43</v>
      </c>
      <c r="F1" s="23" t="s">
        <v>44</v>
      </c>
      <c r="G1" s="23" t="s">
        <v>45</v>
      </c>
      <c r="H1" s="23" t="s">
        <v>46</v>
      </c>
    </row>
    <row r="2" spans="1:15" ht="45.75" thickBot="1" x14ac:dyDescent="0.3">
      <c r="A2" s="24"/>
      <c r="B2" s="11" t="s">
        <v>40</v>
      </c>
      <c r="C2" s="24"/>
      <c r="D2" s="24"/>
      <c r="E2" s="24"/>
      <c r="F2" s="24"/>
      <c r="G2" s="24"/>
      <c r="H2" s="24"/>
    </row>
    <row r="3" spans="1:15" ht="21" thickBot="1" x14ac:dyDescent="0.3">
      <c r="A3" s="12" t="s">
        <v>47</v>
      </c>
      <c r="B3" s="15">
        <f>D3+E3+F3+G3+H3+C3</f>
        <v>42.856430000000003</v>
      </c>
      <c r="C3" s="13">
        <v>22.05</v>
      </c>
      <c r="D3" s="15">
        <f>Sheet1!C31</f>
        <v>17.326429999999998</v>
      </c>
      <c r="E3" s="14">
        <v>0.77</v>
      </c>
      <c r="F3" s="14">
        <v>0.01</v>
      </c>
      <c r="G3" s="14">
        <v>0.41</v>
      </c>
      <c r="H3" s="14">
        <v>2.29</v>
      </c>
      <c r="I3" s="16"/>
      <c r="K3" s="20"/>
      <c r="L3" s="19"/>
      <c r="M3" s="19"/>
      <c r="N3" s="19"/>
      <c r="O3" s="19"/>
    </row>
    <row r="4" spans="1:15" ht="21" thickBot="1" x14ac:dyDescent="0.3">
      <c r="A4" s="12" t="s">
        <v>48</v>
      </c>
      <c r="B4" s="15">
        <f t="shared" ref="B4:B7" si="0">D4+E4+F4+G4+H4+C4</f>
        <v>47.963564999999996</v>
      </c>
      <c r="C4" s="13">
        <v>24.68</v>
      </c>
      <c r="D4" s="15">
        <f>Sheet1!C63</f>
        <v>16.273564999999998</v>
      </c>
      <c r="E4" s="14">
        <v>1.1399999999999999</v>
      </c>
      <c r="F4" s="14">
        <v>0.11</v>
      </c>
      <c r="G4" s="14">
        <v>0</v>
      </c>
      <c r="H4" s="14">
        <v>5.76</v>
      </c>
      <c r="I4" s="16"/>
      <c r="K4" s="20"/>
    </row>
    <row r="5" spans="1:15" ht="21" thickBot="1" x14ac:dyDescent="0.3">
      <c r="A5" s="12" t="s">
        <v>49</v>
      </c>
      <c r="B5" s="15">
        <f t="shared" si="0"/>
        <v>18.048780000000001</v>
      </c>
      <c r="C5" s="13">
        <v>12.7</v>
      </c>
      <c r="D5" s="15">
        <f>Sheet1!C94</f>
        <v>4.70878</v>
      </c>
      <c r="E5" s="14">
        <v>0</v>
      </c>
      <c r="F5" s="14">
        <v>0</v>
      </c>
      <c r="G5" s="14">
        <v>0</v>
      </c>
      <c r="H5" s="14">
        <v>0.64</v>
      </c>
      <c r="I5" s="16"/>
      <c r="K5" s="20"/>
    </row>
    <row r="6" spans="1:15" ht="21" thickBot="1" x14ac:dyDescent="0.3">
      <c r="A6" s="12" t="s">
        <v>50</v>
      </c>
      <c r="B6" s="15">
        <f t="shared" si="0"/>
        <v>32.349209999999999</v>
      </c>
      <c r="C6" s="13">
        <v>21.1</v>
      </c>
      <c r="D6" s="15">
        <f>Sheet1!C125</f>
        <v>6.0192100000000002</v>
      </c>
      <c r="E6" s="14">
        <v>4.38</v>
      </c>
      <c r="F6" s="14">
        <v>0.5</v>
      </c>
      <c r="G6" s="14">
        <v>0</v>
      </c>
      <c r="H6" s="14">
        <v>0.35</v>
      </c>
      <c r="I6" s="16"/>
      <c r="K6" s="20"/>
    </row>
    <row r="7" spans="1:15" ht="21" thickBot="1" x14ac:dyDescent="0.3">
      <c r="A7" s="12" t="s">
        <v>51</v>
      </c>
      <c r="B7" s="15">
        <f t="shared" si="0"/>
        <v>35.364660000000001</v>
      </c>
      <c r="C7" s="13">
        <v>19.25</v>
      </c>
      <c r="D7" s="15">
        <f>Sheet1!C156</f>
        <v>11.764659999999999</v>
      </c>
      <c r="E7" s="14">
        <v>0</v>
      </c>
      <c r="F7" s="14">
        <v>2.5499999999999998</v>
      </c>
      <c r="G7" s="14">
        <v>0</v>
      </c>
      <c r="H7" s="14">
        <v>1.8</v>
      </c>
      <c r="I7" s="16"/>
      <c r="K7" s="20"/>
    </row>
    <row r="8" spans="1:15" ht="15.75" thickBot="1" x14ac:dyDescent="0.3">
      <c r="A8" s="12"/>
      <c r="B8" s="17">
        <f t="shared" ref="B8:H8" si="1">SUM(B3:B7)</f>
        <v>176.58264500000001</v>
      </c>
      <c r="C8" s="11">
        <f t="shared" si="1"/>
        <v>99.78</v>
      </c>
      <c r="D8" s="17">
        <f t="shared" si="1"/>
        <v>56.09264499999999</v>
      </c>
      <c r="E8" s="18">
        <f t="shared" si="1"/>
        <v>6.29</v>
      </c>
      <c r="F8" s="18">
        <f t="shared" si="1"/>
        <v>3.17</v>
      </c>
      <c r="G8" s="18">
        <f t="shared" si="1"/>
        <v>0.41</v>
      </c>
      <c r="H8" s="18">
        <f t="shared" si="1"/>
        <v>10.840000000000002</v>
      </c>
      <c r="K8" s="16"/>
      <c r="L8" s="16"/>
    </row>
  </sheetData>
  <mergeCells count="7">
    <mergeCell ref="H1:H2"/>
    <mergeCell ref="A1:A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2024-04-15T06:07:36Z</dcterms:modified>
</cp:coreProperties>
</file>